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2"/>
  <c r="E26" s="1"/>
  <c r="F21"/>
  <c r="F22" s="1"/>
  <c r="F26" s="1"/>
  <c r="F20"/>
  <c r="F19"/>
  <c r="F18"/>
  <c r="F17"/>
  <c r="F16"/>
  <c r="F15"/>
  <c r="F14"/>
  <c r="F13"/>
  <c r="F12"/>
  <c r="E12"/>
  <c r="F11"/>
  <c r="F10"/>
  <c r="D8" i="2" l="1"/>
</calcChain>
</file>

<file path=xl/sharedStrings.xml><?xml version="1.0" encoding="utf-8"?>
<sst xmlns="http://schemas.openxmlformats.org/spreadsheetml/2006/main" count="209" uniqueCount="149">
  <si>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</si>
  <si>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</si>
  <si>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</si>
  <si>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</si>
  <si>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</si>
  <si>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</si>
  <si>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</si>
  <si>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</si>
  <si>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</si>
  <si>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</si>
  <si>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</si>
  <si>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</si>
  <si>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</si>
  <si>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</si>
  <si>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</si>
  <si>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</si>
  <si>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</si>
  <si>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</si>
  <si>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</si>
  <si>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</si>
  <si>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</si>
  <si>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</si>
  <si>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</si>
  <si>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</si>
  <si>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</si>
  <si>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</si>
  <si>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</si>
  <si>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</si>
  <si>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</si>
  <si>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</si>
  <si>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</si>
  <si>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</si>
  <si>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</si>
  <si>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</si>
  <si>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</si>
  <si>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</si>
  <si>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</si>
  <si>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</si>
  <si>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</si>
  <si>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</si>
  <si>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</si>
  <si>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</si>
  <si>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</si>
  <si>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</si>
  <si>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</si>
  <si>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</si>
  <si>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</si>
  <si>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</si>
  <si>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Техническое освидетельствование лифтов(6*1)</t>
  </si>
  <si>
    <t>Дератизация</t>
  </si>
  <si>
    <t>Дезенфекция МОП спец .средствами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</si>
  <si>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</si>
  <si>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</si>
  <si>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</si>
  <si>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</si>
  <si>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</si>
  <si>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</si>
  <si>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</si>
  <si>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</si>
  <si>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</si>
  <si>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</si>
  <si>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</si>
  <si>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</si>
  <si>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</si>
  <si>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7</t>
  </si>
  <si>
    <t>8</t>
  </si>
  <si>
    <t xml:space="preserve">Содержание придомовой территории </t>
  </si>
  <si>
    <t xml:space="preserve">Очистка от наледи  и снега ступеней 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</si>
  <si>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</si>
  <si>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</si>
  <si>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</si>
  <si>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</si>
  <si>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</si>
  <si>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Окос газона</t>
  </si>
  <si>
    <t>м3</t>
  </si>
  <si>
    <t>Ген.директор ООО "Мастер- Сервис"</t>
  </si>
  <si>
    <t>Санитарное содержание территории без асфальтового покрытия</t>
  </si>
  <si>
    <t>12</t>
  </si>
  <si>
    <t>Утверждаю:</t>
  </si>
  <si>
    <t>ген. директор ООО" Мастер-Сервис"</t>
  </si>
  <si>
    <t>________________Косьяненко Е.Ю.</t>
  </si>
  <si>
    <t>МКД  адрес: М. Горького , дом 43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</si>
  <si>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</si>
  <si>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</si>
  <si>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</si>
  <si>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</si>
  <si>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</si>
  <si>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</si>
  <si>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</si>
  <si>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</si>
  <si>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</si>
  <si>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</si>
  <si>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</si>
  <si>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</si>
  <si>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</si>
  <si>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</si>
  <si>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</si>
  <si>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</si>
  <si>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</si>
  <si>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</si>
  <si>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</si>
  <si>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</si>
  <si>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</si>
  <si>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</si>
  <si>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</si>
  <si>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</si>
  <si>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</si>
  <si>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</si>
  <si>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</si>
  <si>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</si>
  <si>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</si>
  <si>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>Работы по содержанию и текущему ремонту лифтов МКД</t>
  </si>
  <si>
    <t xml:space="preserve">Согласно Перечню, утвержденному ПП РФ от 03.04.2013г №290 (п. 23/1-4) </t>
  </si>
  <si>
    <t>Работы по содержанию и текущему ремонту МУСОРОПРОВОДА МКД</t>
  </si>
  <si>
    <t xml:space="preserve">СОИ Холодная вода </t>
  </si>
  <si>
    <t>СОИ Горячая вода</t>
  </si>
  <si>
    <t>СОИ Электричество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</si>
  <si>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</si>
  <si>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</si>
  <si>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</si>
  <si>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</si>
  <si>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м/час</t>
  </si>
  <si>
    <t>Вывоз не бытового мусора</t>
  </si>
  <si>
    <t>Подсыпка пескосолянной смесью</t>
  </si>
  <si>
    <t>Услуга спецтехники(январь, февраль</t>
  </si>
  <si>
    <t>Долг СП перед УК в сумме руб на 01.01.2024г</t>
  </si>
  <si>
    <t>Ремонт стартера</t>
  </si>
  <si>
    <t xml:space="preserve"> г.Тула , ул М.Горького , д.43 за  2024 год</t>
  </si>
  <si>
    <t>Демонтаж и монтаж мусороклапана для прочистки</t>
  </si>
  <si>
    <t>Завоз щебня с перемещением в техподполье</t>
  </si>
  <si>
    <t>Маслянная окраска ограждения</t>
  </si>
  <si>
    <t xml:space="preserve">Окраска лавочек  </t>
  </si>
  <si>
    <t xml:space="preserve"> Ремонт мягкой кровли кв.71</t>
  </si>
  <si>
    <t>Ямочный ремонт щебнем</t>
  </si>
  <si>
    <t xml:space="preserve"> Восстановление отдельных участков железобетонных полов под.1</t>
  </si>
  <si>
    <t>Устройство козырька над входомв подвал</t>
  </si>
  <si>
    <t>Оплата подключения услуг связи лифта</t>
  </si>
  <si>
    <t>Абоненская плата по ТП FTTX</t>
  </si>
  <si>
    <t>Страховой взнос за лифты</t>
  </si>
  <si>
    <t xml:space="preserve">Укрепление зонтов над вентшахтами </t>
  </si>
  <si>
    <t>5а</t>
  </si>
  <si>
    <t xml:space="preserve">Техническое диагностирование внутригазового оборудования </t>
  </si>
  <si>
    <t>кв.</t>
  </si>
  <si>
    <t>10а</t>
  </si>
  <si>
    <t>Задолженнность на 01.01.2025 г</t>
  </si>
  <si>
    <t>Долг СП перед УК в сумме руб на 01.01.2025 г</t>
  </si>
  <si>
    <t>Оплачены работы  (услуги) 2024 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</si>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</sst>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9" fillId="0" borderId="5" xfId="0" applyFont="1" applyBorder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0" fillId="3" borderId="5" xfId="0" applyFont="1" applyFill="1" applyBorder="1"/>
    <xf numFmtId="2" fontId="10" fillId="0" borderId="5" xfId="0" applyNumberFormat="1" applyFont="1" applyFill="1" applyBorder="1" applyAlignment="1">
      <alignment horizontal="center"/>
    </xf>
    <xf numFmtId="165" fontId="10" fillId="0" borderId="8" xfId="0" applyNumberFormat="1" applyFont="1" applyBorder="1"/>
    <xf numFmtId="0" fontId="10" fillId="0" borderId="8" xfId="0" applyFont="1" applyBorder="1"/>
    <xf numFmtId="165" fontId="10" fillId="0" borderId="9" xfId="0" applyNumberFormat="1" applyFont="1" applyBorder="1"/>
    <xf numFmtId="0" fontId="8" fillId="0" borderId="7" xfId="0" applyFont="1" applyBorder="1"/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166" fontId="21" fillId="3" borderId="5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/>
    <xf numFmtId="0" fontId="22" fillId="0" borderId="5" xfId="0" applyFont="1" applyBorder="1" applyAlignment="1">
      <alignment horizontal="right"/>
    </xf>
    <xf numFmtId="0" fontId="23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3" fontId="19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21" fillId="3" borderId="5" xfId="0" applyFont="1" applyFill="1" applyBorder="1" applyAlignment="1"/>
    <xf numFmtId="0" fontId="21" fillId="3" borderId="5" xfId="0" applyFont="1" applyFill="1" applyBorder="1" applyAlignment="1">
      <alignment horizontal="center" vertical="center"/>
    </xf>
    <xf numFmtId="4" fontId="21" fillId="0" borderId="5" xfId="0" applyNumberFormat="1" applyFont="1" applyBorder="1" applyAlignment="1"/>
    <xf numFmtId="4" fontId="21" fillId="3" borderId="5" xfId="0" applyNumberFormat="1" applyFont="1" applyFill="1" applyBorder="1" applyAlignment="1">
      <alignment horizontal="right"/>
    </xf>
    <xf numFmtId="4" fontId="21" fillId="3" borderId="5" xfId="0" applyNumberFormat="1" applyFont="1" applyFill="1" applyBorder="1" applyAlignment="1">
      <alignment horizontal="center" vertical="center"/>
    </xf>
    <xf numFmtId="4" fontId="21" fillId="3" borderId="4" xfId="0" applyNumberFormat="1" applyFont="1" applyFill="1" applyBorder="1" applyAlignment="1">
      <alignment horizontal="center" vertical="center"/>
    </xf>
    <xf numFmtId="4" fontId="21" fillId="0" borderId="4" xfId="0" applyNumberFormat="1" applyFont="1" applyBorder="1" applyAlignment="1"/>
    <xf numFmtId="0" fontId="22" fillId="0" borderId="13" xfId="0" applyFont="1" applyBorder="1" applyAlignment="1"/>
    <xf numFmtId="4" fontId="21" fillId="3" borderId="14" xfId="0" applyNumberFormat="1" applyFont="1" applyFill="1" applyBorder="1" applyAlignment="1">
      <alignment horizontal="right"/>
    </xf>
    <xf numFmtId="4" fontId="24" fillId="3" borderId="15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 wrapText="1"/>
    </xf>
    <xf numFmtId="4" fontId="26" fillId="3" borderId="16" xfId="0" applyNumberFormat="1" applyFont="1" applyFill="1" applyBorder="1" applyAlignment="1">
      <alignment vertical="center"/>
    </xf>
    <xf numFmtId="4" fontId="26" fillId="3" borderId="17" xfId="0" applyNumberFormat="1" applyFont="1" applyFill="1" applyBorder="1" applyAlignment="1">
      <alignment vertical="center"/>
    </xf>
    <xf numFmtId="4" fontId="27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8" fillId="0" borderId="5" xfId="0" applyFont="1" applyBorder="1" applyAlignment="1">
      <alignment horizontal="center" vertical="center"/>
    </xf>
    <xf numFmtId="4" fontId="9" fillId="0" borderId="5" xfId="0" applyNumberFormat="1" applyFont="1" applyBorder="1"/>
    <xf numFmtId="4" fontId="10" fillId="3" borderId="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8" fillId="3" borderId="5" xfId="0" applyFont="1" applyFill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2" fontId="29" fillId="3" borderId="5" xfId="0" applyNumberFormat="1" applyFont="1" applyFill="1" applyBorder="1" applyAlignment="1">
      <alignment horizontal="center" vertical="center"/>
    </xf>
    <xf numFmtId="2" fontId="29" fillId="3" borderId="5" xfId="0" applyNumberFormat="1" applyFont="1" applyFill="1" applyBorder="1" applyAlignment="1">
      <alignment horizontal="center"/>
    </xf>
    <xf numFmtId="0" fontId="30" fillId="3" borderId="13" xfId="0" applyFont="1" applyFill="1" applyBorder="1" applyAlignment="1">
      <alignment horizontal="right"/>
    </xf>
    <xf numFmtId="0" fontId="30" fillId="3" borderId="5" xfId="0" applyFont="1" applyFill="1" applyBorder="1" applyAlignment="1">
      <alignment horizontal="right"/>
    </xf>
    <xf numFmtId="0" fontId="31" fillId="3" borderId="13" xfId="0" applyFont="1" applyFill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30" fillId="3" borderId="5" xfId="0" applyFont="1" applyFill="1" applyBorder="1" applyAlignment="1">
      <alignment horizontal="right" wrapText="1"/>
    </xf>
    <xf numFmtId="0" fontId="31" fillId="0" borderId="14" xfId="0" applyFont="1" applyBorder="1" applyAlignment="1">
      <alignment horizontal="right"/>
    </xf>
    <xf numFmtId="0" fontId="30" fillId="0" borderId="14" xfId="0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1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topLeftCell="A25" workbookViewId="0">
      <selection activeCell="H33" sqref="H33:S37"/>
    </sheetView>
  </sheetViews>
  <sheetFormatPr defaultRowHeight="14.4"/>
  <cols>
    <col min="1" max="1" width="3.88671875" customWidth="1"/>
    <col min="2" max="2" width="41.6640625" customWidth="1"/>
    <col min="3" max="3" width="8.44140625" customWidth="1"/>
    <col min="4" max="4" width="9.88671875" customWidth="1"/>
    <col min="5" max="5" width="9" customWidth="1"/>
    <col min="6" max="6" width="9.109375" customWidth="1"/>
    <col min="7" max="7" width="11.88671875" customWidth="1"/>
    <col min="8" max="8" width="12.33203125" customWidth="1"/>
    <col min="11" max="11" width="8" bestFit="1" customWidth="1"/>
  </cols>
  <sheetData>
    <row r="1" spans="1:7">
      <c r="E1" s="145" t="s">
        <v>17</v>
      </c>
      <c r="F1" s="145"/>
    </row>
    <row r="2" spans="1:7">
      <c r="E2" s="145" t="s">
        <v>75</v>
      </c>
      <c r="F2" s="145"/>
      <c r="G2" s="146"/>
    </row>
    <row r="3" spans="1:7">
      <c r="E3" s="145" t="s">
        <v>18</v>
      </c>
      <c r="F3" s="145"/>
      <c r="G3" s="146"/>
    </row>
    <row r="5" spans="1:7">
      <c r="A5" s="145" t="s">
        <v>19</v>
      </c>
      <c r="B5" s="145"/>
      <c r="C5" s="145"/>
      <c r="D5" s="145"/>
      <c r="E5" s="145"/>
      <c r="F5" s="145"/>
    </row>
    <row r="6" spans="1:7">
      <c r="A6" s="145" t="s">
        <v>127</v>
      </c>
      <c r="B6" s="145"/>
      <c r="C6" s="145"/>
      <c r="D6" s="145"/>
      <c r="E6" s="145"/>
      <c r="F6" s="145"/>
    </row>
    <row r="7" spans="1:7" ht="12.75" customHeight="1">
      <c r="A7" s="39"/>
      <c r="B7" s="39"/>
      <c r="C7" s="39"/>
      <c r="D7" s="39"/>
      <c r="E7" s="39"/>
      <c r="F7" s="39"/>
    </row>
    <row r="8" spans="1:7" ht="12" customHeight="1">
      <c r="A8" s="1"/>
      <c r="B8" s="2" t="s">
        <v>20</v>
      </c>
      <c r="C8" s="3"/>
      <c r="D8" s="14" t="e">
        <f>#REF!+#REF!</f>
        <v>#REF!</v>
      </c>
      <c r="E8" s="4"/>
      <c r="F8" s="4"/>
      <c r="G8" s="74">
        <v>21.18</v>
      </c>
    </row>
    <row r="9" spans="1:7" ht="12" customHeight="1">
      <c r="A9" s="1"/>
      <c r="B9" s="40" t="s">
        <v>60</v>
      </c>
      <c r="C9" s="5"/>
      <c r="D9" s="15"/>
      <c r="E9" s="6"/>
      <c r="F9" s="6"/>
      <c r="G9" s="41">
        <v>3798</v>
      </c>
    </row>
    <row r="10" spans="1:7">
      <c r="A10" s="1"/>
      <c r="B10" s="40" t="s">
        <v>21</v>
      </c>
      <c r="C10" s="5"/>
      <c r="D10" s="15"/>
      <c r="E10" s="6"/>
      <c r="F10" s="6"/>
      <c r="G10" s="55">
        <v>1286289.6499999999</v>
      </c>
    </row>
    <row r="11" spans="1:7" ht="12.75" customHeight="1">
      <c r="A11" s="1"/>
      <c r="B11" s="40" t="s">
        <v>22</v>
      </c>
      <c r="C11" s="5"/>
      <c r="D11" s="15"/>
      <c r="E11" s="6"/>
      <c r="F11" s="6"/>
      <c r="G11" s="55">
        <v>1244460.1499999999</v>
      </c>
    </row>
    <row r="12" spans="1:7" ht="0.75" hidden="1" customHeight="1">
      <c r="A12" s="1"/>
      <c r="B12" s="40"/>
      <c r="C12" s="5"/>
      <c r="D12" s="15"/>
      <c r="E12" s="6"/>
      <c r="F12" s="6"/>
      <c r="G12" s="55">
        <v>0</v>
      </c>
    </row>
    <row r="13" spans="1:7">
      <c r="A13" s="1"/>
      <c r="B13" s="40" t="s">
        <v>144</v>
      </c>
      <c r="C13" s="5"/>
      <c r="D13" s="15"/>
      <c r="E13" s="6"/>
      <c r="F13" s="6"/>
      <c r="G13" s="55">
        <v>279333.32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38"/>
      <c r="G14" s="41">
        <v>728.8</v>
      </c>
    </row>
    <row r="15" spans="1:7" ht="17.25" customHeight="1" thickBot="1">
      <c r="A15" s="7"/>
      <c r="B15" s="12" t="s">
        <v>16</v>
      </c>
      <c r="C15" s="4"/>
      <c r="D15" s="13"/>
      <c r="E15" s="13"/>
      <c r="F15" s="9"/>
      <c r="G15" s="42">
        <v>12</v>
      </c>
    </row>
    <row r="16" spans="1:7" ht="15" customHeight="1">
      <c r="A16" s="148" t="s">
        <v>1</v>
      </c>
      <c r="B16" s="150" t="s">
        <v>2</v>
      </c>
      <c r="C16" s="152" t="s">
        <v>23</v>
      </c>
      <c r="D16" s="147" t="s">
        <v>25</v>
      </c>
      <c r="E16" s="143" t="s">
        <v>24</v>
      </c>
      <c r="F16" s="147" t="s">
        <v>26</v>
      </c>
      <c r="G16" s="123" t="s">
        <v>27</v>
      </c>
    </row>
    <row r="17" spans="1:7">
      <c r="A17" s="149"/>
      <c r="B17" s="151"/>
      <c r="C17" s="143"/>
      <c r="D17" s="147"/>
      <c r="E17" s="144"/>
      <c r="F17" s="147"/>
      <c r="G17" s="123" t="s">
        <v>28</v>
      </c>
    </row>
    <row r="18" spans="1:7" ht="27.6">
      <c r="A18" s="33">
        <v>1</v>
      </c>
      <c r="B18" s="43" t="s">
        <v>3</v>
      </c>
      <c r="C18" s="26"/>
      <c r="D18" s="27"/>
      <c r="E18" s="28"/>
      <c r="F18" s="50"/>
      <c r="G18" s="74"/>
    </row>
    <row r="19" spans="1:7" ht="17.25" customHeight="1">
      <c r="A19" s="34"/>
      <c r="B19" s="48" t="s">
        <v>30</v>
      </c>
      <c r="C19" s="26" t="s">
        <v>29</v>
      </c>
      <c r="D19" s="27">
        <v>3798</v>
      </c>
      <c r="E19" s="54">
        <v>3.8</v>
      </c>
      <c r="F19" s="52">
        <v>12</v>
      </c>
      <c r="G19" s="41">
        <v>173188.8</v>
      </c>
    </row>
    <row r="20" spans="1:7" ht="25.5" customHeight="1">
      <c r="A20" s="35" t="s">
        <v>4</v>
      </c>
      <c r="B20" s="44" t="s">
        <v>31</v>
      </c>
      <c r="C20" s="30"/>
      <c r="D20" s="27"/>
      <c r="E20" s="54"/>
      <c r="F20" s="52"/>
      <c r="G20" s="55">
        <v>63638.405999999995</v>
      </c>
    </row>
    <row r="21" spans="1:7" ht="18" customHeight="1">
      <c r="A21" s="35"/>
      <c r="B21" s="49" t="s">
        <v>32</v>
      </c>
      <c r="C21" s="26" t="s">
        <v>58</v>
      </c>
      <c r="D21" s="52">
        <v>165</v>
      </c>
      <c r="E21" s="54">
        <v>7</v>
      </c>
      <c r="F21" s="52">
        <v>12</v>
      </c>
      <c r="G21" s="124">
        <v>13860</v>
      </c>
    </row>
    <row r="22" spans="1:7" ht="18.75" customHeight="1">
      <c r="A22" s="35"/>
      <c r="B22" s="49" t="s">
        <v>33</v>
      </c>
      <c r="C22" s="26" t="s">
        <v>59</v>
      </c>
      <c r="D22" s="56">
        <v>1244460.1499999999</v>
      </c>
      <c r="E22" s="54">
        <v>0.04</v>
      </c>
      <c r="F22" s="53">
        <v>1</v>
      </c>
      <c r="G22" s="124">
        <v>49778.405999999995</v>
      </c>
    </row>
    <row r="23" spans="1:7" ht="20.25" customHeight="1">
      <c r="A23" s="35" t="s">
        <v>5</v>
      </c>
      <c r="B23" s="45" t="s">
        <v>34</v>
      </c>
      <c r="C23" s="71"/>
      <c r="D23" s="27"/>
      <c r="E23" s="54"/>
      <c r="F23" s="53"/>
      <c r="G23" s="41">
        <v>85083.236000000004</v>
      </c>
    </row>
    <row r="24" spans="1:7" ht="18" customHeight="1">
      <c r="A24" s="35"/>
      <c r="B24" s="136" t="s">
        <v>128</v>
      </c>
      <c r="C24" s="127" t="s">
        <v>62</v>
      </c>
      <c r="D24" s="130">
        <v>6</v>
      </c>
      <c r="E24" s="135">
        <v>1875.528</v>
      </c>
      <c r="F24" s="53">
        <v>1</v>
      </c>
      <c r="G24" s="124">
        <v>11253.168</v>
      </c>
    </row>
    <row r="25" spans="1:7" ht="18.75" customHeight="1">
      <c r="A25" s="35"/>
      <c r="B25" s="137" t="s">
        <v>130</v>
      </c>
      <c r="C25" s="127" t="s">
        <v>29</v>
      </c>
      <c r="D25" s="130">
        <v>18</v>
      </c>
      <c r="E25" s="131">
        <v>364.29</v>
      </c>
      <c r="F25" s="53">
        <v>1</v>
      </c>
      <c r="G25" s="124">
        <v>6557.22</v>
      </c>
    </row>
    <row r="26" spans="1:7" ht="18.75" customHeight="1">
      <c r="A26" s="35"/>
      <c r="B26" s="137" t="s">
        <v>131</v>
      </c>
      <c r="C26" s="127" t="s">
        <v>29</v>
      </c>
      <c r="D26" s="130">
        <v>2.2000000000000002</v>
      </c>
      <c r="E26" s="134">
        <v>316.77999999999997</v>
      </c>
      <c r="F26" s="53">
        <v>1</v>
      </c>
      <c r="G26" s="124">
        <v>696.91599999999994</v>
      </c>
    </row>
    <row r="27" spans="1:7" ht="18.75" customHeight="1">
      <c r="A27" s="35"/>
      <c r="B27" s="138" t="s">
        <v>132</v>
      </c>
      <c r="C27" s="130" t="s">
        <v>29</v>
      </c>
      <c r="D27" s="130">
        <v>45</v>
      </c>
      <c r="E27" s="131">
        <v>796.36</v>
      </c>
      <c r="F27" s="53">
        <v>1</v>
      </c>
      <c r="G27" s="124">
        <v>35836.199999999997</v>
      </c>
    </row>
    <row r="28" spans="1:7" ht="19.2" customHeight="1">
      <c r="A28" s="35"/>
      <c r="B28" s="139" t="s">
        <v>133</v>
      </c>
      <c r="C28" s="132" t="s">
        <v>29</v>
      </c>
      <c r="D28" s="133">
        <v>1</v>
      </c>
      <c r="E28" s="134">
        <v>3598</v>
      </c>
      <c r="F28" s="53">
        <v>1</v>
      </c>
      <c r="G28" s="124">
        <v>3598</v>
      </c>
    </row>
    <row r="29" spans="1:7" ht="28.2" customHeight="1">
      <c r="A29" s="35"/>
      <c r="B29" s="140" t="s">
        <v>134</v>
      </c>
      <c r="C29" s="127" t="s">
        <v>29</v>
      </c>
      <c r="D29" s="130">
        <v>2.5</v>
      </c>
      <c r="E29" s="135">
        <v>1938.9168</v>
      </c>
      <c r="F29" s="53">
        <v>1</v>
      </c>
      <c r="G29" s="124">
        <v>4847.2919999999995</v>
      </c>
    </row>
    <row r="30" spans="1:7" ht="18.75" customHeight="1">
      <c r="A30" s="35"/>
      <c r="B30" s="141" t="s">
        <v>135</v>
      </c>
      <c r="C30" s="132" t="s">
        <v>62</v>
      </c>
      <c r="D30" s="133">
        <v>1</v>
      </c>
      <c r="E30" s="134">
        <v>18000</v>
      </c>
      <c r="F30" s="53">
        <v>1</v>
      </c>
      <c r="G30" s="124">
        <v>18000</v>
      </c>
    </row>
    <row r="31" spans="1:7" ht="18.75" customHeight="1">
      <c r="A31" s="35"/>
      <c r="B31" s="142" t="s">
        <v>139</v>
      </c>
      <c r="C31" s="128" t="s">
        <v>62</v>
      </c>
      <c r="D31" s="129">
        <v>3</v>
      </c>
      <c r="E31" s="134">
        <v>1431.48</v>
      </c>
      <c r="F31" s="53">
        <v>1</v>
      </c>
      <c r="G31" s="124">
        <v>4294.4400000000005</v>
      </c>
    </row>
    <row r="32" spans="1:7" ht="25.5" customHeight="1">
      <c r="A32" s="35" t="s">
        <v>6</v>
      </c>
      <c r="B32" s="44" t="s">
        <v>39</v>
      </c>
      <c r="C32" s="26"/>
      <c r="D32" s="27"/>
      <c r="E32" s="54"/>
      <c r="F32" s="53"/>
      <c r="G32" s="73">
        <v>440105.30000000005</v>
      </c>
    </row>
    <row r="33" spans="1:7" ht="15.75" customHeight="1">
      <c r="A33" s="36"/>
      <c r="B33" s="47" t="s">
        <v>35</v>
      </c>
      <c r="C33" s="71" t="s">
        <v>61</v>
      </c>
      <c r="D33" s="53">
        <v>1</v>
      </c>
      <c r="E33" s="54" t="s">
        <v>71</v>
      </c>
      <c r="F33" s="52">
        <v>12</v>
      </c>
      <c r="G33" s="72">
        <v>50342.329999999994</v>
      </c>
    </row>
    <row r="34" spans="1:7" ht="15.75" customHeight="1">
      <c r="A34" s="36"/>
      <c r="B34" s="47" t="s">
        <v>36</v>
      </c>
      <c r="C34" s="71" t="s">
        <v>61</v>
      </c>
      <c r="D34" s="53">
        <v>1</v>
      </c>
      <c r="E34" s="54" t="s">
        <v>71</v>
      </c>
      <c r="F34" s="52">
        <v>12</v>
      </c>
      <c r="G34" s="72">
        <v>116616.54000000001</v>
      </c>
    </row>
    <row r="35" spans="1:7" ht="13.5" customHeight="1">
      <c r="A35" s="36"/>
      <c r="B35" s="47" t="s">
        <v>37</v>
      </c>
      <c r="C35" s="71" t="s">
        <v>61</v>
      </c>
      <c r="D35" s="53">
        <v>1</v>
      </c>
      <c r="E35" s="54" t="s">
        <v>71</v>
      </c>
      <c r="F35" s="52">
        <v>12</v>
      </c>
      <c r="G35" s="72">
        <v>190670.79</v>
      </c>
    </row>
    <row r="36" spans="1:7" ht="13.5" customHeight="1">
      <c r="A36" s="36"/>
      <c r="B36" s="47" t="s">
        <v>38</v>
      </c>
      <c r="C36" s="71" t="s">
        <v>61</v>
      </c>
      <c r="D36" s="53">
        <v>1</v>
      </c>
      <c r="E36" s="54" t="s">
        <v>71</v>
      </c>
      <c r="F36" s="52">
        <v>12</v>
      </c>
      <c r="G36" s="72">
        <v>19250.190000000002</v>
      </c>
    </row>
    <row r="37" spans="1:7" ht="15" customHeight="1">
      <c r="A37" s="36"/>
      <c r="B37" s="47" t="s">
        <v>15</v>
      </c>
      <c r="C37" s="71" t="s">
        <v>61</v>
      </c>
      <c r="D37" s="53">
        <v>1</v>
      </c>
      <c r="E37" s="54" t="s">
        <v>71</v>
      </c>
      <c r="F37" s="52">
        <v>12</v>
      </c>
      <c r="G37" s="72">
        <v>63225.45</v>
      </c>
    </row>
    <row r="38" spans="1:7" ht="15" customHeight="1">
      <c r="A38" s="69" t="s">
        <v>8</v>
      </c>
      <c r="B38" s="46" t="s">
        <v>13</v>
      </c>
      <c r="C38" s="71" t="s">
        <v>61</v>
      </c>
      <c r="D38" s="27">
        <v>3798</v>
      </c>
      <c r="E38" s="54">
        <v>0.78</v>
      </c>
      <c r="F38" s="52">
        <v>10</v>
      </c>
      <c r="G38" s="41">
        <v>29624.400000000001</v>
      </c>
    </row>
    <row r="39" spans="1:7" ht="15" customHeight="1">
      <c r="A39" s="69" t="s">
        <v>140</v>
      </c>
      <c r="B39" s="46" t="s">
        <v>13</v>
      </c>
      <c r="C39" s="71" t="s">
        <v>61</v>
      </c>
      <c r="D39" s="27">
        <v>3798</v>
      </c>
      <c r="E39" s="54">
        <v>1</v>
      </c>
      <c r="F39" s="52">
        <v>2</v>
      </c>
      <c r="G39" s="41">
        <v>7596</v>
      </c>
    </row>
    <row r="40" spans="1:7" ht="21.75" customHeight="1">
      <c r="A40" s="69" t="s">
        <v>9</v>
      </c>
      <c r="B40" s="46" t="s">
        <v>10</v>
      </c>
      <c r="C40" s="71"/>
      <c r="D40" s="27"/>
      <c r="E40" s="54"/>
      <c r="F40" s="53"/>
      <c r="G40" s="73"/>
    </row>
    <row r="41" spans="1:7" ht="17.25" customHeight="1">
      <c r="A41" s="69"/>
      <c r="B41" s="47" t="s">
        <v>40</v>
      </c>
      <c r="C41" s="71" t="s">
        <v>61</v>
      </c>
      <c r="D41" s="27">
        <v>1</v>
      </c>
      <c r="E41" s="54">
        <v>38847.14</v>
      </c>
      <c r="F41" s="53">
        <v>1</v>
      </c>
      <c r="G41" s="41">
        <v>38847.14</v>
      </c>
    </row>
    <row r="42" spans="1:7" ht="25.2" customHeight="1">
      <c r="A42" s="69"/>
      <c r="B42" s="47" t="s">
        <v>141</v>
      </c>
      <c r="C42" s="71" t="s">
        <v>142</v>
      </c>
      <c r="D42" s="27">
        <v>75</v>
      </c>
      <c r="E42" s="54">
        <v>200</v>
      </c>
      <c r="F42" s="53">
        <v>1</v>
      </c>
      <c r="G42" s="41">
        <v>15000</v>
      </c>
    </row>
    <row r="43" spans="1:7" ht="16.5" customHeight="1">
      <c r="A43" s="69" t="s">
        <v>64</v>
      </c>
      <c r="B43" s="46" t="s">
        <v>41</v>
      </c>
      <c r="C43" s="71"/>
      <c r="D43" s="27"/>
      <c r="E43" s="54"/>
      <c r="F43" s="53"/>
      <c r="G43" s="73"/>
    </row>
    <row r="44" spans="1:7" ht="16.5" customHeight="1">
      <c r="A44" s="69"/>
      <c r="B44" s="47" t="s">
        <v>42</v>
      </c>
      <c r="C44" s="71" t="s">
        <v>62</v>
      </c>
      <c r="D44" s="52">
        <v>75</v>
      </c>
      <c r="E44" s="54">
        <v>13.68</v>
      </c>
      <c r="F44" s="53">
        <v>2</v>
      </c>
      <c r="G44" s="73">
        <v>1026</v>
      </c>
    </row>
    <row r="45" spans="1:7" ht="21.75" customHeight="1">
      <c r="A45" s="69" t="s">
        <v>65</v>
      </c>
      <c r="B45" s="46" t="s">
        <v>43</v>
      </c>
      <c r="C45" s="71" t="s">
        <v>62</v>
      </c>
      <c r="D45" s="27"/>
      <c r="E45" s="54"/>
      <c r="F45" s="53"/>
      <c r="G45" s="73">
        <v>33688.800000000003</v>
      </c>
    </row>
    <row r="46" spans="1:7" ht="17.25" customHeight="1">
      <c r="A46" s="69"/>
      <c r="B46" s="47" t="s">
        <v>44</v>
      </c>
      <c r="C46" s="71" t="s">
        <v>62</v>
      </c>
      <c r="D46" s="52">
        <v>1</v>
      </c>
      <c r="E46" s="54">
        <v>2669.9</v>
      </c>
      <c r="F46" s="52">
        <v>12</v>
      </c>
      <c r="G46" s="41">
        <v>32038.800000000003</v>
      </c>
    </row>
    <row r="47" spans="1:7" ht="18" customHeight="1">
      <c r="A47" s="69"/>
      <c r="B47" s="47" t="s">
        <v>45</v>
      </c>
      <c r="C47" s="71" t="s">
        <v>62</v>
      </c>
      <c r="D47" s="52">
        <v>1</v>
      </c>
      <c r="E47" s="54">
        <v>1650</v>
      </c>
      <c r="F47" s="53">
        <v>1</v>
      </c>
      <c r="G47" s="124">
        <v>1650</v>
      </c>
    </row>
    <row r="48" spans="1:7" ht="15" customHeight="1">
      <c r="A48" s="69" t="s">
        <v>11</v>
      </c>
      <c r="B48" s="46" t="s">
        <v>46</v>
      </c>
      <c r="C48" s="71"/>
      <c r="D48" s="52"/>
      <c r="E48" s="54"/>
      <c r="F48" s="53"/>
      <c r="G48" s="73"/>
    </row>
    <row r="49" spans="1:7" ht="18" customHeight="1">
      <c r="A49" s="69"/>
      <c r="B49" s="47" t="s">
        <v>47</v>
      </c>
      <c r="C49" s="71" t="s">
        <v>62</v>
      </c>
      <c r="D49" s="52">
        <v>2</v>
      </c>
      <c r="E49" s="54">
        <v>3500</v>
      </c>
      <c r="F49" s="52">
        <v>12</v>
      </c>
      <c r="G49" s="41">
        <v>84000</v>
      </c>
    </row>
    <row r="50" spans="1:7" ht="17.25" customHeight="1">
      <c r="A50" s="69"/>
      <c r="B50" s="47" t="s">
        <v>48</v>
      </c>
      <c r="C50" s="51" t="s">
        <v>62</v>
      </c>
      <c r="D50" s="27">
        <v>2</v>
      </c>
      <c r="E50" s="54">
        <v>2800</v>
      </c>
      <c r="F50" s="52">
        <v>1</v>
      </c>
      <c r="G50" s="41">
        <v>5600</v>
      </c>
    </row>
    <row r="51" spans="1:7" ht="17.25" customHeight="1">
      <c r="A51" s="69"/>
      <c r="B51" s="47" t="s">
        <v>126</v>
      </c>
      <c r="C51" s="71" t="s">
        <v>62</v>
      </c>
      <c r="D51" s="27">
        <v>1</v>
      </c>
      <c r="E51" s="54">
        <v>24600</v>
      </c>
      <c r="F51" s="52">
        <v>1</v>
      </c>
      <c r="G51" s="41">
        <v>24600</v>
      </c>
    </row>
    <row r="52" spans="1:7" ht="17.25" customHeight="1">
      <c r="A52" s="69"/>
      <c r="B52" s="47" t="s">
        <v>136</v>
      </c>
      <c r="C52" s="71" t="s">
        <v>61</v>
      </c>
      <c r="D52" s="27">
        <v>1</v>
      </c>
      <c r="E52" s="54">
        <v>3865</v>
      </c>
      <c r="F52" s="52">
        <v>4</v>
      </c>
      <c r="G52" s="41">
        <v>15460</v>
      </c>
    </row>
    <row r="53" spans="1:7" ht="17.25" customHeight="1">
      <c r="A53" s="69"/>
      <c r="B53" s="47" t="s">
        <v>137</v>
      </c>
      <c r="C53" s="71" t="s">
        <v>61</v>
      </c>
      <c r="D53" s="27">
        <v>1</v>
      </c>
      <c r="E53" s="54">
        <v>660</v>
      </c>
      <c r="F53" s="52">
        <v>4</v>
      </c>
      <c r="G53" s="41">
        <v>2640</v>
      </c>
    </row>
    <row r="54" spans="1:7" ht="17.25" customHeight="1">
      <c r="A54" s="69"/>
      <c r="B54" s="47" t="s">
        <v>138</v>
      </c>
      <c r="C54" s="71" t="s">
        <v>61</v>
      </c>
      <c r="D54" s="27">
        <v>2</v>
      </c>
      <c r="E54" s="54">
        <v>1000</v>
      </c>
      <c r="F54" s="52">
        <v>1</v>
      </c>
      <c r="G54" s="41">
        <v>2000</v>
      </c>
    </row>
    <row r="55" spans="1:7" ht="15" customHeight="1">
      <c r="A55" s="69" t="s">
        <v>12</v>
      </c>
      <c r="B55" s="43" t="s">
        <v>49</v>
      </c>
      <c r="C55" s="71" t="s">
        <v>61</v>
      </c>
      <c r="D55" s="27">
        <v>12971.3</v>
      </c>
      <c r="E55" s="54">
        <v>0.13</v>
      </c>
      <c r="F55" s="52">
        <v>10</v>
      </c>
      <c r="G55" s="41">
        <v>16862.689999999999</v>
      </c>
    </row>
    <row r="56" spans="1:7" ht="15" customHeight="1">
      <c r="A56" s="69" t="s">
        <v>143</v>
      </c>
      <c r="B56" s="43" t="s">
        <v>49</v>
      </c>
      <c r="C56" s="71" t="s">
        <v>61</v>
      </c>
      <c r="D56" s="27">
        <v>1045.3</v>
      </c>
      <c r="E56" s="54">
        <v>0.99</v>
      </c>
      <c r="F56" s="52">
        <v>2</v>
      </c>
      <c r="G56" s="41">
        <v>2069.694</v>
      </c>
    </row>
    <row r="57" spans="1:7" ht="16.5" customHeight="1">
      <c r="A57" s="69" t="s">
        <v>14</v>
      </c>
      <c r="B57" s="46" t="s">
        <v>7</v>
      </c>
      <c r="C57" s="26"/>
      <c r="D57" s="27"/>
      <c r="E57" s="54"/>
      <c r="F57" s="53"/>
      <c r="G57" s="73"/>
    </row>
    <row r="58" spans="1:7" ht="16.5" customHeight="1">
      <c r="A58" s="69"/>
      <c r="B58" s="47" t="s">
        <v>72</v>
      </c>
      <c r="C58" s="26" t="s">
        <v>63</v>
      </c>
      <c r="D58" s="27">
        <v>3798</v>
      </c>
      <c r="E58" s="54">
        <v>1.6</v>
      </c>
      <c r="F58" s="52">
        <v>12</v>
      </c>
      <c r="G58" s="41">
        <v>72921.600000000006</v>
      </c>
    </row>
    <row r="59" spans="1:7" ht="16.5" hidden="1" customHeight="1">
      <c r="A59" s="69"/>
      <c r="B59" s="47" t="s">
        <v>50</v>
      </c>
      <c r="C59" s="26" t="s">
        <v>63</v>
      </c>
      <c r="D59" s="27">
        <v>1857.8</v>
      </c>
      <c r="E59" s="54">
        <v>0</v>
      </c>
      <c r="F59" s="53">
        <v>1</v>
      </c>
      <c r="G59" s="72"/>
    </row>
    <row r="60" spans="1:7" ht="15" customHeight="1">
      <c r="A60" s="70" t="s">
        <v>77</v>
      </c>
      <c r="B60" s="57" t="s">
        <v>66</v>
      </c>
      <c r="C60" s="26"/>
      <c r="D60" s="27"/>
      <c r="E60" s="54"/>
      <c r="F60" s="53"/>
      <c r="G60" s="73">
        <v>142410.92800000001</v>
      </c>
    </row>
    <row r="61" spans="1:7" ht="21" hidden="1" customHeight="1">
      <c r="A61" s="34"/>
      <c r="B61" s="47" t="s">
        <v>52</v>
      </c>
      <c r="C61" s="26" t="s">
        <v>63</v>
      </c>
      <c r="D61" s="27"/>
      <c r="E61" s="54">
        <v>1.82</v>
      </c>
      <c r="F61" s="53"/>
      <c r="G61" s="124">
        <v>0</v>
      </c>
    </row>
    <row r="62" spans="1:7" ht="21" customHeight="1">
      <c r="A62" s="34"/>
      <c r="B62" s="47" t="s">
        <v>51</v>
      </c>
      <c r="C62" s="26" t="s">
        <v>63</v>
      </c>
      <c r="D62" s="27">
        <v>742</v>
      </c>
      <c r="E62" s="54">
        <v>6.2</v>
      </c>
      <c r="F62" s="53">
        <v>12</v>
      </c>
      <c r="G62" s="124">
        <v>55204.800000000003</v>
      </c>
    </row>
    <row r="63" spans="1:7" ht="21" customHeight="1">
      <c r="A63" s="34"/>
      <c r="B63" s="48" t="s">
        <v>67</v>
      </c>
      <c r="C63" s="26" t="s">
        <v>29</v>
      </c>
      <c r="D63" s="27">
        <v>67.2</v>
      </c>
      <c r="E63" s="54">
        <v>12.58</v>
      </c>
      <c r="F63" s="53">
        <v>3</v>
      </c>
      <c r="G63" s="124">
        <v>2536.1280000000002</v>
      </c>
    </row>
    <row r="64" spans="1:7" ht="20.25" customHeight="1">
      <c r="A64" s="34"/>
      <c r="B64" s="48" t="s">
        <v>124</v>
      </c>
      <c r="C64" s="26" t="s">
        <v>121</v>
      </c>
      <c r="D64" s="53">
        <v>1.5</v>
      </c>
      <c r="E64" s="27">
        <v>3500</v>
      </c>
      <c r="F64" s="53">
        <v>1</v>
      </c>
      <c r="G64" s="124">
        <v>5250</v>
      </c>
    </row>
    <row r="65" spans="1:8" ht="27" customHeight="1">
      <c r="A65" s="34"/>
      <c r="B65" s="48" t="s">
        <v>76</v>
      </c>
      <c r="C65" s="26" t="s">
        <v>29</v>
      </c>
      <c r="D65" s="27">
        <v>1930</v>
      </c>
      <c r="E65" s="27">
        <v>2.6</v>
      </c>
      <c r="F65" s="53">
        <v>10</v>
      </c>
      <c r="G65" s="124">
        <v>50180</v>
      </c>
    </row>
    <row r="66" spans="1:8" ht="20.25" customHeight="1">
      <c r="A66" s="34"/>
      <c r="B66" s="48" t="s">
        <v>73</v>
      </c>
      <c r="C66" s="26" t="s">
        <v>29</v>
      </c>
      <c r="D66" s="27">
        <v>1200</v>
      </c>
      <c r="E66" s="27">
        <v>3.6</v>
      </c>
      <c r="F66" s="53">
        <v>3</v>
      </c>
      <c r="G66" s="124">
        <v>12960</v>
      </c>
    </row>
    <row r="67" spans="1:8" ht="20.25" customHeight="1">
      <c r="A67" s="34"/>
      <c r="B67" s="47" t="s">
        <v>123</v>
      </c>
      <c r="C67" s="26" t="s">
        <v>61</v>
      </c>
      <c r="D67" s="27">
        <v>1</v>
      </c>
      <c r="E67" s="27">
        <v>600</v>
      </c>
      <c r="F67" s="53">
        <v>3</v>
      </c>
      <c r="G67" s="124">
        <v>1800</v>
      </c>
    </row>
    <row r="68" spans="1:8" ht="20.25" customHeight="1">
      <c r="A68" s="34"/>
      <c r="B68" s="48" t="s">
        <v>129</v>
      </c>
      <c r="C68" s="26" t="s">
        <v>74</v>
      </c>
      <c r="D68" s="27">
        <v>5600</v>
      </c>
      <c r="E68" s="27">
        <v>1</v>
      </c>
      <c r="F68" s="53">
        <v>1</v>
      </c>
      <c r="G68" s="124">
        <v>5600</v>
      </c>
    </row>
    <row r="69" spans="1:8" ht="20.25" customHeight="1">
      <c r="A69" s="34"/>
      <c r="B69" s="47" t="s">
        <v>122</v>
      </c>
      <c r="C69" s="26" t="s">
        <v>74</v>
      </c>
      <c r="D69" s="27">
        <v>12</v>
      </c>
      <c r="E69" s="27">
        <v>1820</v>
      </c>
      <c r="F69" s="53">
        <v>1</v>
      </c>
      <c r="G69" s="124">
        <v>21840</v>
      </c>
    </row>
    <row r="70" spans="1:8" ht="27.75" customHeight="1">
      <c r="A70" s="61"/>
      <c r="B70" s="62" t="s">
        <v>53</v>
      </c>
      <c r="C70" s="32"/>
      <c r="D70" s="32"/>
      <c r="E70" s="32"/>
      <c r="F70" s="32"/>
      <c r="G70" s="58">
        <v>1256362.9940000002</v>
      </c>
    </row>
    <row r="71" spans="1:8">
      <c r="A71" s="11"/>
      <c r="B71" s="63" t="s">
        <v>55</v>
      </c>
      <c r="C71" s="26" t="s">
        <v>29</v>
      </c>
      <c r="D71" s="27">
        <v>12971.3</v>
      </c>
      <c r="E71" s="64">
        <v>5.94</v>
      </c>
      <c r="F71" s="52">
        <v>12</v>
      </c>
      <c r="G71" s="29">
        <v>252743.37</v>
      </c>
    </row>
    <row r="72" spans="1:8">
      <c r="A72" s="11"/>
      <c r="B72" s="37" t="s">
        <v>54</v>
      </c>
      <c r="C72" s="26" t="s">
        <v>29</v>
      </c>
      <c r="D72" s="27">
        <v>12971.3</v>
      </c>
      <c r="E72" s="64">
        <v>0.08</v>
      </c>
      <c r="F72" s="52">
        <v>12</v>
      </c>
      <c r="G72" s="11">
        <v>8809.59</v>
      </c>
    </row>
    <row r="73" spans="1:8">
      <c r="A73" s="11"/>
      <c r="B73" s="37" t="s">
        <v>56</v>
      </c>
      <c r="C73" s="26" t="s">
        <v>29</v>
      </c>
      <c r="D73" s="27">
        <v>12971.3</v>
      </c>
      <c r="E73" s="64">
        <v>0.36</v>
      </c>
      <c r="F73" s="52">
        <v>12</v>
      </c>
      <c r="G73" s="29">
        <v>21559.97</v>
      </c>
    </row>
    <row r="74" spans="1:8">
      <c r="A74" s="11"/>
      <c r="B74" s="60" t="s">
        <v>68</v>
      </c>
      <c r="C74" s="31"/>
      <c r="D74" s="37"/>
      <c r="E74" s="31"/>
      <c r="F74" s="31"/>
      <c r="G74" s="29">
        <v>1539475.9240000001</v>
      </c>
    </row>
    <row r="75" spans="1:8">
      <c r="A75" s="11"/>
      <c r="B75" s="68" t="s">
        <v>69</v>
      </c>
      <c r="C75" s="65"/>
      <c r="D75" s="66"/>
      <c r="E75" s="65"/>
      <c r="F75" s="67"/>
      <c r="G75" s="29"/>
    </row>
    <row r="76" spans="1:8">
      <c r="B76" s="18" t="s">
        <v>57</v>
      </c>
      <c r="C76" s="19"/>
      <c r="D76" s="19"/>
      <c r="E76" s="20"/>
      <c r="F76" s="21"/>
      <c r="G76" s="125">
        <v>1244460.1499999999</v>
      </c>
    </row>
    <row r="77" spans="1:8">
      <c r="B77" s="59" t="s">
        <v>125</v>
      </c>
      <c r="C77" s="59"/>
      <c r="D77" s="59"/>
      <c r="E77" s="59"/>
      <c r="F77" s="59"/>
      <c r="G77" s="58">
        <v>42885.26</v>
      </c>
    </row>
    <row r="78" spans="1:8">
      <c r="B78" s="22" t="s">
        <v>146</v>
      </c>
      <c r="C78" s="23"/>
      <c r="D78" s="23"/>
      <c r="E78" s="24"/>
      <c r="F78" s="25"/>
      <c r="G78" s="29">
        <v>1539475.92</v>
      </c>
      <c r="H78" s="126"/>
    </row>
    <row r="79" spans="1:8">
      <c r="B79" s="59" t="s">
        <v>145</v>
      </c>
      <c r="C79" s="59"/>
      <c r="D79" s="59"/>
      <c r="E79" s="59"/>
      <c r="F79" s="59"/>
      <c r="G79" s="58">
        <v>252130.51</v>
      </c>
    </row>
    <row r="80" spans="1:8">
      <c r="C80" s="10"/>
      <c r="D80" s="10"/>
      <c r="E80" s="10"/>
      <c r="F80" s="10"/>
    </row>
    <row r="81" spans="2:2">
      <c r="B81" t="s">
        <v>70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6" workbookViewId="0">
      <selection activeCell="C32" sqref="C32"/>
    </sheetView>
  </sheetViews>
  <sheetFormatPr defaultColWidth="9.109375" defaultRowHeight="14.4"/>
  <cols>
    <col min="1" max="1" width="3.44140625" style="75" customWidth="1"/>
    <col min="2" max="2" width="27.88671875" style="75" customWidth="1"/>
    <col min="3" max="3" width="28.5546875" style="75" customWidth="1"/>
    <col min="4" max="4" width="10.44140625" style="75" customWidth="1"/>
    <col min="5" max="5" width="7.33203125" style="75" customWidth="1"/>
    <col min="6" max="6" width="10.33203125" style="75" customWidth="1"/>
    <col min="7" max="7" width="4.44140625" style="75" customWidth="1"/>
    <col min="8" max="9" width="13.33203125" style="75" bestFit="1" customWidth="1"/>
    <col min="10" max="16384" width="9.109375" style="75"/>
  </cols>
  <sheetData>
    <row r="1" spans="1:9" ht="15.6">
      <c r="C1" s="153" t="s">
        <v>78</v>
      </c>
      <c r="D1" s="153"/>
      <c r="E1" s="153"/>
      <c r="F1" s="153"/>
      <c r="G1" s="76"/>
    </row>
    <row r="2" spans="1:9" ht="15.6">
      <c r="C2" s="76" t="s">
        <v>79</v>
      </c>
      <c r="D2" s="76"/>
      <c r="E2" s="76"/>
      <c r="F2" s="76"/>
      <c r="G2" s="76"/>
    </row>
    <row r="3" spans="1:9" ht="15.6">
      <c r="C3" s="76" t="s">
        <v>80</v>
      </c>
      <c r="D3" s="77"/>
      <c r="E3" s="77"/>
      <c r="F3" s="77"/>
      <c r="G3" s="77"/>
    </row>
    <row r="4" spans="1:9" ht="25.5" customHeight="1">
      <c r="B4" s="154" t="s">
        <v>147</v>
      </c>
      <c r="C4" s="154"/>
      <c r="D4" s="154"/>
      <c r="E4" s="154"/>
      <c r="F4" s="154"/>
    </row>
    <row r="5" spans="1:9">
      <c r="B5" s="154" t="s">
        <v>81</v>
      </c>
      <c r="C5" s="154"/>
      <c r="D5" s="154"/>
      <c r="E5" s="154"/>
      <c r="F5" s="78"/>
    </row>
    <row r="6" spans="1:9" ht="14.25" customHeight="1">
      <c r="B6" s="79" t="s">
        <v>82</v>
      </c>
      <c r="C6" s="79"/>
      <c r="D6" s="80"/>
      <c r="E6" s="81"/>
      <c r="F6" s="81">
        <v>3798</v>
      </c>
    </row>
    <row r="7" spans="1:9" ht="12" customHeight="1">
      <c r="B7" s="82" t="s">
        <v>83</v>
      </c>
      <c r="C7" s="82"/>
      <c r="D7" s="83"/>
      <c r="E7" s="84"/>
      <c r="F7" s="84">
        <v>21.18</v>
      </c>
      <c r="H7" s="85"/>
      <c r="I7" s="85"/>
    </row>
    <row r="8" spans="1:9" ht="13.5" customHeight="1">
      <c r="B8" s="79" t="s">
        <v>84</v>
      </c>
      <c r="C8" s="86"/>
      <c r="D8" s="87"/>
      <c r="E8" s="88"/>
      <c r="F8" s="88">
        <v>12</v>
      </c>
    </row>
    <row r="9" spans="1:9" ht="26.25" customHeight="1">
      <c r="A9" s="89" t="s">
        <v>85</v>
      </c>
      <c r="B9" s="89" t="s">
        <v>86</v>
      </c>
      <c r="C9" s="89" t="s">
        <v>87</v>
      </c>
      <c r="D9" s="90" t="s">
        <v>88</v>
      </c>
      <c r="E9" s="90" t="s">
        <v>89</v>
      </c>
      <c r="F9" s="91" t="s">
        <v>90</v>
      </c>
    </row>
    <row r="10" spans="1:9" ht="36.75" customHeight="1">
      <c r="A10" s="89">
        <v>1</v>
      </c>
      <c r="B10" s="91" t="s">
        <v>91</v>
      </c>
      <c r="C10" s="92" t="s">
        <v>92</v>
      </c>
      <c r="D10" s="91" t="s">
        <v>93</v>
      </c>
      <c r="E10" s="93">
        <v>4.24</v>
      </c>
      <c r="F10" s="94">
        <f>E10*F6*F8</f>
        <v>193242.23999999999</v>
      </c>
    </row>
    <row r="11" spans="1:9" ht="32.25" customHeight="1">
      <c r="A11" s="89">
        <v>2</v>
      </c>
      <c r="B11" s="95" t="s">
        <v>94</v>
      </c>
      <c r="C11" s="92" t="s">
        <v>95</v>
      </c>
      <c r="D11" s="91" t="s">
        <v>93</v>
      </c>
      <c r="E11" s="96">
        <v>1.67</v>
      </c>
      <c r="F11" s="97">
        <f>F6*E11*F8</f>
        <v>76111.92</v>
      </c>
      <c r="H11" s="98"/>
    </row>
    <row r="12" spans="1:9" ht="41.25" customHeight="1">
      <c r="A12" s="89">
        <v>3</v>
      </c>
      <c r="B12" s="92" t="s">
        <v>96</v>
      </c>
      <c r="C12" s="92" t="s">
        <v>97</v>
      </c>
      <c r="D12" s="91" t="s">
        <v>93</v>
      </c>
      <c r="E12" s="99">
        <f>3.3</f>
        <v>3.3</v>
      </c>
      <c r="F12" s="97">
        <f>F6*E12*F8</f>
        <v>150400.79999999999</v>
      </c>
      <c r="G12" s="85"/>
      <c r="H12" s="100"/>
    </row>
    <row r="13" spans="1:9" ht="33.75" customHeight="1">
      <c r="A13" s="89">
        <v>4</v>
      </c>
      <c r="B13" s="92" t="s">
        <v>98</v>
      </c>
      <c r="C13" s="92" t="s">
        <v>99</v>
      </c>
      <c r="D13" s="91" t="s">
        <v>93</v>
      </c>
      <c r="E13" s="99">
        <v>0.82</v>
      </c>
      <c r="F13" s="97">
        <f>E13*F6*F8</f>
        <v>37372.319999999992</v>
      </c>
      <c r="G13" s="85"/>
      <c r="H13" s="100"/>
    </row>
    <row r="14" spans="1:9" ht="39" customHeight="1">
      <c r="A14" s="89">
        <v>5</v>
      </c>
      <c r="B14" s="92" t="s">
        <v>100</v>
      </c>
      <c r="C14" s="92" t="s">
        <v>101</v>
      </c>
      <c r="D14" s="91" t="s">
        <v>93</v>
      </c>
      <c r="E14" s="99">
        <v>0.95</v>
      </c>
      <c r="F14" s="97">
        <f>F6*E14*F8</f>
        <v>43297.2</v>
      </c>
      <c r="G14" s="85"/>
      <c r="H14" s="85"/>
    </row>
    <row r="15" spans="1:9" ht="36.75" customHeight="1">
      <c r="A15" s="89">
        <v>6</v>
      </c>
      <c r="B15" s="92" t="s">
        <v>102</v>
      </c>
      <c r="C15" s="92" t="s">
        <v>103</v>
      </c>
      <c r="D15" s="91" t="s">
        <v>93</v>
      </c>
      <c r="E15" s="99">
        <v>2.5</v>
      </c>
      <c r="F15" s="97">
        <f>F6*E15*F8</f>
        <v>113940</v>
      </c>
      <c r="G15" s="85"/>
      <c r="H15" s="85"/>
    </row>
    <row r="16" spans="1:9" ht="24" customHeight="1">
      <c r="A16" s="89">
        <v>7</v>
      </c>
      <c r="B16" s="92" t="s">
        <v>104</v>
      </c>
      <c r="C16" s="92" t="s">
        <v>105</v>
      </c>
      <c r="D16" s="91" t="s">
        <v>93</v>
      </c>
      <c r="E16" s="99">
        <v>0.17</v>
      </c>
      <c r="F16" s="97">
        <f>F6*E16*F8</f>
        <v>7747.920000000001</v>
      </c>
      <c r="G16" s="85"/>
      <c r="H16" s="85"/>
    </row>
    <row r="17" spans="1:9" ht="22.5" customHeight="1">
      <c r="A17" s="89">
        <v>8</v>
      </c>
      <c r="B17" s="92" t="s">
        <v>106</v>
      </c>
      <c r="C17" s="92" t="s">
        <v>107</v>
      </c>
      <c r="D17" s="91" t="s">
        <v>93</v>
      </c>
      <c r="E17" s="99">
        <v>0.12</v>
      </c>
      <c r="F17" s="97">
        <f>F6*E17*F8</f>
        <v>5469.12</v>
      </c>
      <c r="G17" s="85"/>
      <c r="H17" s="85"/>
    </row>
    <row r="18" spans="1:9" ht="41.25" customHeight="1">
      <c r="A18" s="89">
        <v>9</v>
      </c>
      <c r="B18" s="92" t="s">
        <v>108</v>
      </c>
      <c r="C18" s="92" t="s">
        <v>109</v>
      </c>
      <c r="D18" s="91" t="s">
        <v>93</v>
      </c>
      <c r="E18" s="99">
        <v>1.3</v>
      </c>
      <c r="F18" s="97">
        <f>F6*E18*F8</f>
        <v>59248.800000000003</v>
      </c>
      <c r="G18" s="85"/>
      <c r="H18" s="85"/>
    </row>
    <row r="19" spans="1:9" ht="41.25" customHeight="1">
      <c r="A19" s="89">
        <v>10</v>
      </c>
      <c r="B19" s="92" t="s">
        <v>110</v>
      </c>
      <c r="C19" s="92" t="s">
        <v>109</v>
      </c>
      <c r="D19" s="91" t="s">
        <v>93</v>
      </c>
      <c r="E19" s="99">
        <v>3.06</v>
      </c>
      <c r="F19" s="97">
        <f>F6*E19*F8</f>
        <v>139462.56</v>
      </c>
      <c r="G19" s="85"/>
      <c r="H19" s="85"/>
    </row>
    <row r="20" spans="1:9" ht="30" customHeight="1">
      <c r="A20" s="89">
        <v>11</v>
      </c>
      <c r="B20" s="92" t="s">
        <v>111</v>
      </c>
      <c r="C20" s="92" t="s">
        <v>112</v>
      </c>
      <c r="D20" s="91" t="s">
        <v>93</v>
      </c>
      <c r="E20" s="99">
        <v>1.9</v>
      </c>
      <c r="F20" s="97">
        <f>F6*E20*F8</f>
        <v>86594.4</v>
      </c>
      <c r="G20" s="85"/>
      <c r="H20" s="85"/>
    </row>
    <row r="21" spans="1:9" ht="34.5" customHeight="1">
      <c r="A21" s="89">
        <v>12</v>
      </c>
      <c r="B21" s="92" t="s">
        <v>113</v>
      </c>
      <c r="C21" s="92" t="s">
        <v>112</v>
      </c>
      <c r="D21" s="91" t="s">
        <v>93</v>
      </c>
      <c r="E21" s="99">
        <v>1.1499999999999999</v>
      </c>
      <c r="F21" s="97">
        <f>F6*E21*F8</f>
        <v>52412.399999999994</v>
      </c>
      <c r="G21" s="85"/>
      <c r="H21" s="85"/>
      <c r="I21" s="85"/>
    </row>
    <row r="22" spans="1:9" ht="27" customHeight="1">
      <c r="A22" s="101"/>
      <c r="B22" s="155" t="s">
        <v>148</v>
      </c>
      <c r="C22" s="155"/>
      <c r="D22" s="102"/>
      <c r="E22" s="103">
        <f>SUM(E10:E21)</f>
        <v>21.179999999999996</v>
      </c>
      <c r="F22" s="104">
        <f>F21+F20+F19+F18+F17+F16+F15+F14+F13+F12+F11+F10</f>
        <v>965299.68</v>
      </c>
      <c r="H22" s="85"/>
    </row>
    <row r="23" spans="1:9" ht="15" customHeight="1">
      <c r="A23" s="105">
        <v>13</v>
      </c>
      <c r="B23" s="105" t="s">
        <v>114</v>
      </c>
      <c r="C23" s="106"/>
      <c r="D23" s="91" t="s">
        <v>93</v>
      </c>
      <c r="E23" s="107">
        <v>0.08</v>
      </c>
      <c r="F23" s="108">
        <f>E23*F6*F8</f>
        <v>3646.0800000000004</v>
      </c>
    </row>
    <row r="24" spans="1:9" ht="16.5" customHeight="1">
      <c r="A24" s="105">
        <v>14</v>
      </c>
      <c r="B24" s="105" t="s">
        <v>115</v>
      </c>
      <c r="C24" s="109"/>
      <c r="D24" s="91" t="s">
        <v>93</v>
      </c>
      <c r="E24" s="110">
        <v>0.36</v>
      </c>
      <c r="F24" s="108">
        <f>E24*F6*F8</f>
        <v>16407.36</v>
      </c>
    </row>
    <row r="25" spans="1:9" ht="18" customHeight="1" thickBot="1">
      <c r="A25" s="105">
        <v>15</v>
      </c>
      <c r="B25" s="105" t="s">
        <v>116</v>
      </c>
      <c r="C25" s="109"/>
      <c r="D25" s="91" t="s">
        <v>93</v>
      </c>
      <c r="E25" s="111">
        <v>5.94</v>
      </c>
      <c r="F25" s="112">
        <f>E25*F6*F8</f>
        <v>270721.44000000006</v>
      </c>
    </row>
    <row r="26" spans="1:9" ht="15" thickBot="1">
      <c r="A26" s="113"/>
      <c r="B26" s="114"/>
      <c r="C26" s="115" t="s">
        <v>117</v>
      </c>
      <c r="D26" s="116" t="s">
        <v>93</v>
      </c>
      <c r="E26" s="117">
        <f>E22+E23+E24+E25</f>
        <v>27.559999999999995</v>
      </c>
      <c r="F26" s="118">
        <f>F22+F23+F24+F25</f>
        <v>1256074.56</v>
      </c>
    </row>
    <row r="27" spans="1:9" ht="24" customHeight="1">
      <c r="B27" s="119" t="s">
        <v>118</v>
      </c>
      <c r="C27" s="119"/>
      <c r="D27" s="120"/>
    </row>
    <row r="28" spans="1:9" ht="24" customHeight="1">
      <c r="B28" s="121" t="s">
        <v>119</v>
      </c>
      <c r="C28" s="121" t="s">
        <v>120</v>
      </c>
      <c r="D28" s="122"/>
    </row>
  </sheetData>
  <mergeCells count="4">
    <mergeCell ref="C1:F1"/>
    <mergeCell ref="B4:F4"/>
    <mergeCell ref="B5:E5"/>
    <mergeCell ref="B22:C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2025-02-03T10:07:16Z</dcterms:modified>
</cp:coreProperties>
</file>